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randb\OneDrive - SPC 1\workshop\SPC - Sampling workshop\2020 workshop\flash drive workshop\day 2\"/>
    </mc:Choice>
  </mc:AlternateContent>
  <bookViews>
    <workbookView xWindow="0" yWindow="0" windowWidth="19200" windowHeight="7100"/>
  </bookViews>
  <sheets>
    <sheet name="exercise multi stage" sheetId="3" r:id="rId1"/>
  </sheets>
  <definedNames>
    <definedName name="_xlnm.Database">#REF!</definedName>
    <definedName name="SS">#REF!</definedName>
    <definedName name="TEAMS">#REF!</definedName>
    <definedName name="WEE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R3" i="3" s="1"/>
  <c r="G3" i="3"/>
  <c r="Q3" i="3" s="1"/>
  <c r="S3" i="3" s="1"/>
  <c r="K3" i="3"/>
  <c r="Q4" i="3" l="1"/>
  <c r="R4" i="3"/>
  <c r="T3" i="3"/>
  <c r="S4" i="3" l="1"/>
  <c r="T4" i="3" s="1"/>
</calcChain>
</file>

<file path=xl/sharedStrings.xml><?xml version="1.0" encoding="utf-8"?>
<sst xmlns="http://schemas.openxmlformats.org/spreadsheetml/2006/main" count="18" uniqueCount="17">
  <si>
    <t>original sample allocation (n1)</t>
  </si>
  <si>
    <t>cluster size</t>
  </si>
  <si>
    <t>deff</t>
  </si>
  <si>
    <t>HH population
 N</t>
  </si>
  <si>
    <t>sample size
n</t>
  </si>
  <si>
    <t>deff 
(design effect)</t>
  </si>
  <si>
    <t>RSE %</t>
  </si>
  <si>
    <t>cluster size 
m</t>
  </si>
  <si>
    <t>mean pce
y</t>
  </si>
  <si>
    <t>standard deviation pce
s</t>
  </si>
  <si>
    <t>intra cluster correlation ρ</t>
  </si>
  <si>
    <t>standard error SRS 
e(srs)</t>
  </si>
  <si>
    <t>standard error COMPLEX e(complex)</t>
  </si>
  <si>
    <t>standard error 
pce
e(complex)</t>
  </si>
  <si>
    <t>country 1</t>
  </si>
  <si>
    <t>scenario 1</t>
  </si>
  <si>
    <t>scenario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</si>
</sst>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" x14ac:knownFonts="1"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2" applyFont="1"/>
    <xf numFmtId="0" fontId="2" fillId="0" borderId="0" xfId="2"/>
    <xf numFmtId="2" fontId="1" fillId="0" borderId="0" xfId="2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/>
    </xf>
    <xf numFmtId="2" fontId="6" fillId="2" borderId="0" xfId="2" applyNumberFormat="1" applyFont="1" applyFill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165" fontId="6" fillId="0" borderId="3" xfId="2" applyNumberFormat="1" applyFont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2" fontId="1" fillId="0" borderId="0" xfId="2" applyNumberFormat="1" applyFont="1" applyAlignment="1">
      <alignment horizontal="center"/>
    </xf>
    <xf numFmtId="0" fontId="2" fillId="0" borderId="0" xfId="2" applyAlignment="1">
      <alignment horizontal="center"/>
    </xf>
    <xf numFmtId="0" fontId="2" fillId="0" borderId="6" xfId="2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2" fontId="1" fillId="0" borderId="6" xfId="2" applyNumberFormat="1" applyFont="1" applyBorder="1" applyAlignment="1">
      <alignment horizontal="center"/>
    </xf>
    <xf numFmtId="2" fontId="6" fillId="2" borderId="6" xfId="2" applyNumberFormat="1" applyFont="1" applyFill="1" applyBorder="1" applyAlignment="1">
      <alignment horizontal="center"/>
    </xf>
    <xf numFmtId="0" fontId="2" fillId="0" borderId="7" xfId="2" applyBorder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/>
    </xf>
    <xf numFmtId="165" fontId="6" fillId="0" borderId="6" xfId="2" applyNumberFormat="1" applyFont="1" applyBorder="1" applyAlignment="1">
      <alignment horizontal="center"/>
    </xf>
    <xf numFmtId="164" fontId="6" fillId="0" borderId="7" xfId="2" applyNumberFormat="1" applyFont="1" applyFill="1" applyBorder="1" applyAlignment="1">
      <alignment horizontal="center"/>
    </xf>
    <xf numFmtId="0" fontId="2" fillId="0" borderId="2" xfId="2" applyBorder="1"/>
    <xf numFmtId="0" fontId="2" fillId="0" borderId="3" xfId="2" applyBorder="1"/>
    <xf numFmtId="0" fontId="2" fillId="2" borderId="0" xfId="2" applyFill="1" applyAlignment="1">
      <alignment horizontal="center"/>
    </xf>
    <xf numFmtId="0" fontId="2" fillId="0" borderId="5" xfId="2" applyBorder="1"/>
    <xf numFmtId="0" fontId="2" fillId="0" borderId="6" xfId="2" applyBorder="1"/>
  </cellXfs>
  <cellStyles count="4">
    <cellStyle name="Normal" xfId="0" builtinId="0"/>
    <cellStyle name="Normal 2" xfId="2"/>
    <cellStyle name="Normal 2 3" xfId="3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showGridLines="0" tabSelected="1" workbookViewId="0">
      <selection activeCell="L8" sqref="L8"/>
    </sheetView>
  </sheetViews>
  <sheetFormatPr defaultRowHeight="14.5" x14ac:dyDescent="0.35"/>
  <cols>
    <col min="1" max="1" width="16.21875" style="1" customWidth="1"/>
    <col min="2" max="2" width="8.88671875" style="1"/>
    <col min="3" max="3" width="11.21875" style="2" customWidth="1"/>
    <col min="4" max="4" width="13.5546875" style="2" customWidth="1"/>
    <col min="5" max="7" width="11.21875" style="1" customWidth="1"/>
    <col min="8" max="8" width="11.21875" style="3" customWidth="1"/>
    <col min="9" max="11" width="11.21875" style="2" customWidth="1"/>
    <col min="12" max="12" width="6.21875" style="2" customWidth="1"/>
    <col min="13" max="13" width="8.88671875" style="2"/>
    <col min="14" max="14" width="11.33203125" style="2" bestFit="1" customWidth="1"/>
    <col min="15" max="16384" width="8.88671875" style="2"/>
  </cols>
  <sheetData>
    <row r="1" spans="1:20" x14ac:dyDescent="0.35">
      <c r="F1" s="18"/>
      <c r="G1" s="18"/>
      <c r="H1" s="19"/>
      <c r="I1" s="4"/>
    </row>
    <row r="2" spans="1:20" ht="72" x14ac:dyDescent="0.35">
      <c r="B2" s="26" t="s">
        <v>3</v>
      </c>
      <c r="C2" s="4" t="s">
        <v>4</v>
      </c>
      <c r="D2" s="4" t="s">
        <v>7</v>
      </c>
      <c r="E2" s="4" t="s">
        <v>8</v>
      </c>
      <c r="F2" s="4" t="s">
        <v>13</v>
      </c>
      <c r="G2" s="4" t="s">
        <v>9</v>
      </c>
      <c r="H2" s="4" t="s">
        <v>5</v>
      </c>
      <c r="I2" s="4"/>
      <c r="J2" s="4" t="s">
        <v>10</v>
      </c>
      <c r="K2" s="5" t="s">
        <v>6</v>
      </c>
      <c r="O2" s="29" t="s">
        <v>0</v>
      </c>
      <c r="P2" s="14" t="s">
        <v>1</v>
      </c>
      <c r="Q2" s="17" t="s">
        <v>11</v>
      </c>
      <c r="R2" s="15" t="s">
        <v>2</v>
      </c>
      <c r="S2" s="16" t="s">
        <v>12</v>
      </c>
      <c r="T2" s="11" t="s">
        <v>6</v>
      </c>
    </row>
    <row r="3" spans="1:20" ht="15.5" x14ac:dyDescent="0.35">
      <c r="A3" s="28" t="s">
        <v>14</v>
      </c>
      <c r="B3" s="12">
        <v>50000</v>
      </c>
      <c r="C3" s="21">
        <v>223</v>
      </c>
      <c r="D3" s="21">
        <v>11</v>
      </c>
      <c r="E3" s="13">
        <v>1860</v>
      </c>
      <c r="F3" s="13">
        <v>113</v>
      </c>
      <c r="G3" s="22">
        <f>F3*SQRT(C3)/SQRT(H3)</f>
        <v>1294.2149562345417</v>
      </c>
      <c r="H3" s="23">
        <v>1.7</v>
      </c>
      <c r="I3" s="21"/>
      <c r="J3" s="24">
        <f>((H3-1)/(D3-1))</f>
        <v>6.9999999999999993E-2</v>
      </c>
      <c r="K3" s="25">
        <f>F3/E3</f>
        <v>6.0752688172043011E-2</v>
      </c>
      <c r="N3" s="33" t="s">
        <v>15</v>
      </c>
      <c r="O3" s="33">
        <v>300</v>
      </c>
      <c r="P3" s="34">
        <v>12</v>
      </c>
      <c r="Q3" s="8">
        <f>G3/SQRT(O3)</f>
        <v>74.721535337125232</v>
      </c>
      <c r="R3" s="9">
        <f>1+J3*(P3-1)</f>
        <v>1.77</v>
      </c>
      <c r="S3" s="9">
        <f>SQRT(R3)*Q3</f>
        <v>99.410537079089067</v>
      </c>
      <c r="T3" s="10">
        <f>S3/E3</f>
        <v>5.3446525311338207E-2</v>
      </c>
    </row>
    <row r="4" spans="1:20" ht="15.5" x14ac:dyDescent="0.35">
      <c r="A4" s="27"/>
      <c r="B4" s="18"/>
      <c r="C4" s="20"/>
      <c r="D4" s="20"/>
      <c r="E4" s="18"/>
      <c r="F4" s="18"/>
      <c r="G4" s="6"/>
      <c r="H4" s="19"/>
      <c r="I4" s="35"/>
      <c r="J4" s="7"/>
      <c r="K4" s="35"/>
      <c r="N4" s="36" t="s">
        <v>16</v>
      </c>
      <c r="O4" s="36">
        <v>400</v>
      </c>
      <c r="P4" s="37">
        <v>25</v>
      </c>
      <c r="Q4" s="30">
        <f>G3/SQRT(O4)</f>
        <v>64.710747811727089</v>
      </c>
      <c r="R4" s="31">
        <f>1+J3*(P4-1)</f>
        <v>2.6799999999999997</v>
      </c>
      <c r="S4" s="31">
        <f>SQRT(R4)*Q4</f>
        <v>105.93605979413188</v>
      </c>
      <c r="T4" s="32">
        <f>S4/E3</f>
        <v>5.695487085706015E-2</v>
      </c>
    </row>
  </sheetData>
  <conditionalFormatting sqref="J3:J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multi stage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Buffiere</dc:creator>
  <cp:lastModifiedBy>Bertrand Buffiere</cp:lastModifiedBy>
  <dcterms:created xsi:type="dcterms:W3CDTF">2020-02-12T04:18:50Z</dcterms:created>
  <dcterms:modified xsi:type="dcterms:W3CDTF">2020-02-25T01:31:41Z</dcterms:modified>
</cp:coreProperties>
</file>